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adeo\Fichas técnicas\2025\"/>
    </mc:Choice>
  </mc:AlternateContent>
  <bookViews>
    <workbookView xWindow="0" yWindow="0" windowWidth="19200" windowHeight="11595"/>
  </bookViews>
  <sheets>
    <sheet name="Balanza Comercial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N14" i="1"/>
  <c r="N25" i="1" l="1"/>
  <c r="N22" i="1"/>
  <c r="N20" i="1"/>
  <c r="N9" i="1"/>
  <c r="N19" i="1" s="1"/>
  <c r="M20" i="1" l="1"/>
  <c r="L20" i="1"/>
  <c r="K20" i="1"/>
  <c r="J20" i="1"/>
  <c r="M25" i="1" l="1"/>
  <c r="M22" i="1"/>
  <c r="M19" i="1"/>
  <c r="M18" i="1"/>
  <c r="M9" i="1"/>
  <c r="M14" i="1" l="1"/>
  <c r="L25" i="1" l="1"/>
  <c r="L22" i="1"/>
  <c r="K22" i="1"/>
  <c r="L18" i="1"/>
  <c r="L14" i="1"/>
  <c r="L9" i="1"/>
  <c r="L19" i="1" s="1"/>
  <c r="J25" i="1" l="1"/>
  <c r="K25" i="1"/>
  <c r="J22" i="1" l="1"/>
  <c r="K19" i="1"/>
  <c r="K18" i="1"/>
  <c r="J19" i="1" l="1"/>
  <c r="J18" i="1"/>
</calcChain>
</file>

<file path=xl/sharedStrings.xml><?xml version="1.0" encoding="utf-8"?>
<sst xmlns="http://schemas.openxmlformats.org/spreadsheetml/2006/main" count="20" uniqueCount="14">
  <si>
    <t>EXPORTACIONES E IMPORTACIONES DE MEDICAMENTOS BIOLÓGICOS Y</t>
  </si>
  <si>
    <t>BIOTECNOLÓGICOS Y TOTALES - En millones de U$S</t>
  </si>
  <si>
    <t>Exportaciones</t>
  </si>
  <si>
    <t>Importaciones</t>
  </si>
  <si>
    <t>Balanza comercial</t>
  </si>
  <si>
    <t xml:space="preserve"> Exportaciones totales</t>
  </si>
  <si>
    <t xml:space="preserve"> Importaciones totales</t>
  </si>
  <si>
    <t>Exportaciones de biolológicos-biotecnológicos /</t>
  </si>
  <si>
    <t>Importaciones de biolológicos-biotecnológicos /</t>
  </si>
  <si>
    <t>Fuente: INDEC y ADUANA.</t>
  </si>
  <si>
    <t xml:space="preserve">  . Medicamentos biológicos/biotecnológicos</t>
  </si>
  <si>
    <t xml:space="preserve">  . Medicamentos tradicionales</t>
  </si>
  <si>
    <t xml:space="preserve">  . Total</t>
  </si>
  <si>
    <t>FICHA TÉCNICA N°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</si>
</sst>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6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/>
    <xf numFmtId="164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0" fontId="4" fillId="0" borderId="0" xfId="0" applyFont="1" applyFill="1" applyBorder="1"/>
    <xf numFmtId="167" fontId="3" fillId="0" borderId="1" xfId="0" applyNumberFormat="1" applyFont="1" applyFill="1" applyBorder="1" applyAlignment="1">
      <alignment horizontal="right"/>
    </xf>
    <xf numFmtId="167" fontId="3" fillId="0" borderId="1" xfId="0" applyNumberFormat="1" applyFont="1" applyFill="1" applyBorder="1"/>
    <xf numFmtId="9" fontId="3" fillId="0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1" applyFont="1"/>
    <xf numFmtId="0" fontId="3" fillId="0" borderId="3" xfId="0" applyFont="1" applyFill="1" applyBorder="1"/>
    <xf numFmtId="0" fontId="3" fillId="0" borderId="4" xfId="0" applyFont="1" applyFill="1" applyBorder="1"/>
    <xf numFmtId="167" fontId="3" fillId="0" borderId="4" xfId="0" applyNumberFormat="1" applyFont="1" applyFill="1" applyBorder="1"/>
    <xf numFmtId="167" fontId="3" fillId="0" borderId="4" xfId="0" applyNumberFormat="1" applyFont="1" applyFill="1" applyBorder="1" applyAlignment="1">
      <alignment horizontal="right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right"/>
    </xf>
    <xf numFmtId="165" fontId="3" fillId="0" borderId="7" xfId="0" applyNumberFormat="1" applyFont="1" applyFill="1" applyBorder="1" applyAlignment="1">
      <alignment horizontal="right"/>
    </xf>
    <xf numFmtId="9" fontId="3" fillId="0" borderId="7" xfId="0" applyNumberFormat="1" applyFont="1" applyFill="1" applyBorder="1" applyAlignment="1">
      <alignment horizontal="right"/>
    </xf>
    <xf numFmtId="0" fontId="3" fillId="0" borderId="8" xfId="0" applyFont="1" applyFill="1" applyBorder="1"/>
    <xf numFmtId="164" fontId="3" fillId="0" borderId="9" xfId="0" applyNumberFormat="1" applyFont="1" applyFill="1" applyBorder="1" applyAlignment="1">
      <alignment horizontal="right"/>
    </xf>
    <xf numFmtId="164" fontId="3" fillId="0" borderId="9" xfId="0" applyNumberFormat="1" applyFont="1" applyFill="1" applyBorder="1"/>
    <xf numFmtId="164" fontId="3" fillId="0" borderId="10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/>
    <xf numFmtId="0" fontId="3" fillId="0" borderId="13" xfId="0" applyFont="1" applyFill="1" applyBorder="1"/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/>
    </xf>
    <xf numFmtId="0" fontId="2" fillId="0" borderId="0" xfId="0" applyFont="1"/>
    <xf numFmtId="1" fontId="0" fillId="0" borderId="0" xfId="0" applyNumberFormat="1"/>
    <xf numFmtId="17" fontId="0" fillId="0" borderId="0" xfId="0" applyNumberFormat="1"/>
    <xf numFmtId="167" fontId="3" fillId="0" borderId="5" xfId="0" applyNumberFormat="1" applyFont="1" applyBorder="1"/>
    <xf numFmtId="165" fontId="0" fillId="0" borderId="0" xfId="0" applyNumberFormat="1"/>
    <xf numFmtId="0" fontId="8" fillId="0" borderId="17" xfId="1" applyFont="1" applyFill="1" applyBorder="1" applyAlignment="1">
      <alignment horizontal="center" vertical="center" wrapText="1"/>
    </xf>
    <xf numFmtId="0" fontId="3" fillId="0" borderId="18" xfId="0" applyFont="1" applyFill="1" applyBorder="1"/>
    <xf numFmtId="0" fontId="3" fillId="0" borderId="19" xfId="0" applyFont="1" applyFill="1" applyBorder="1"/>
    <xf numFmtId="167" fontId="3" fillId="0" borderId="19" xfId="0" applyNumberFormat="1" applyFont="1" applyFill="1" applyBorder="1"/>
    <xf numFmtId="167" fontId="3" fillId="0" borderId="19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9" fontId="3" fillId="0" borderId="20" xfId="0" applyNumberFormat="1" applyFont="1" applyFill="1" applyBorder="1" applyAlignment="1">
      <alignment horizontal="right"/>
    </xf>
    <xf numFmtId="164" fontId="3" fillId="0" borderId="21" xfId="0" applyNumberFormat="1" applyFont="1" applyFill="1" applyBorder="1"/>
    <xf numFmtId="0" fontId="2" fillId="0" borderId="0" xfId="0" applyFont="1" applyAlignment="1">
      <alignment horizontal="left"/>
    </xf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28</xdr:row>
      <xdr:rowOff>57150</xdr:rowOff>
    </xdr:from>
    <xdr:to>
      <xdr:col>8</xdr:col>
      <xdr:colOff>704850</xdr:colOff>
      <xdr:row>34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6B1D0E34-145D-48A6-8528-4DF2DDC1BB90}"/>
            </a:ext>
          </a:extLst>
        </xdr:cNvPr>
        <xdr:cNvSpPr txBox="1"/>
      </xdr:nvSpPr>
      <xdr:spPr>
        <a:xfrm>
          <a:off x="69850" y="5838825"/>
          <a:ext cx="833120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000" b="1" i="1"/>
            <a:t>Medicamentos biológicos/biotecnológicos </a:t>
          </a:r>
          <a:r>
            <a:rPr lang="es-AR" sz="1000" i="1"/>
            <a:t>comprende las siguientes posiciones a 8 dígitos de la NCM hasta 2017: 2937.11.00, 3002.10.24, 3002.10.26, 3002.10.29, 3002.10.36, 3002.10.38, 3002.10.39, 3004.39.11, </a:t>
          </a:r>
          <a:r>
            <a:rPr lang="es-AR" sz="1000" i="1">
              <a:solidFill>
                <a:schemeClr val="tx1"/>
              </a:solidFill>
            </a:rPr>
            <a:t>3004.39.19</a:t>
          </a:r>
          <a:r>
            <a:rPr lang="es-AR" sz="1000" i="1"/>
            <a:t> y 3004.39.29.</a:t>
          </a:r>
        </a:p>
        <a:p>
          <a:r>
            <a:rPr lang="es-AR" sz="1000" i="1"/>
            <a:t>A partir de 2018 comprende las siguientes posiciones a 8 dígitos de la NCM: 30.021.410, 30.021.223, 30.021.300, 30.021.900, 30.021.510, 30.021.239, 30.021.490, 30.021.590, 30043929, 29371100, 30.021.520, 30.043.911, </a:t>
          </a:r>
          <a:r>
            <a:rPr lang="es-AR" sz="1000" b="1" i="1">
              <a:solidFill>
                <a:schemeClr val="accent1">
                  <a:lumMod val="75000"/>
                </a:schemeClr>
              </a:solidFill>
            </a:rPr>
            <a:t>30043919</a:t>
          </a:r>
          <a:r>
            <a:rPr lang="es-AR" sz="1000" i="1"/>
            <a:t> y </a:t>
          </a:r>
          <a:r>
            <a:rPr lang="es-AR" sz="1000" i="1" u="sng">
              <a:solidFill>
                <a:srgbClr val="FF0000"/>
              </a:solidFill>
            </a:rPr>
            <a:t>30022029800Y</a:t>
          </a:r>
          <a:r>
            <a:rPr lang="es-AR" sz="1000" i="1"/>
            <a:t>.</a:t>
          </a:r>
        </a:p>
        <a:p>
          <a:r>
            <a:rPr lang="es-AR" sz="1000" i="1"/>
            <a:t>* Dada la restricción informativa de INDEC, la información es provisoria y sujeta a modificaciones. El desagregado por pais, región o producto se calcula en proporción a los datos de ADUANA, cuya diferencia se encuentra entre el 5% y el 2% para el Capítulo 30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>
      <selection activeCell="A16" sqref="A16"/>
    </sheetView>
  </sheetViews>
  <sheetFormatPr baseColWidth="10" defaultRowHeight="15" x14ac:dyDescent="0.25"/>
  <cols>
    <col min="1" max="1" width="40.42578125" customWidth="1"/>
    <col min="2" max="9" width="10.7109375" customWidth="1"/>
  </cols>
  <sheetData>
    <row r="1" spans="1:15" ht="20.45" customHeight="1" x14ac:dyDescent="0.25">
      <c r="A1" s="33" t="s">
        <v>13</v>
      </c>
    </row>
    <row r="2" spans="1:15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</row>
    <row r="3" spans="1:15" ht="15.75" x14ac:dyDescent="0.25">
      <c r="A3" s="47" t="s">
        <v>1</v>
      </c>
      <c r="B3" s="47"/>
      <c r="C3" s="47"/>
      <c r="D3" s="47"/>
      <c r="E3" s="47"/>
      <c r="F3" s="47"/>
      <c r="G3" s="47"/>
      <c r="H3" s="47"/>
      <c r="I3" s="47"/>
    </row>
    <row r="4" spans="1:15" ht="15.75" thickBot="1" x14ac:dyDescent="0.3">
      <c r="A4" s="2"/>
      <c r="B4" s="1"/>
      <c r="C4" s="1"/>
      <c r="D4" s="2"/>
      <c r="E4" s="2"/>
      <c r="F4" s="2"/>
      <c r="G4" s="2"/>
    </row>
    <row r="5" spans="1:15" ht="38.25" customHeight="1" thickBot="1" x14ac:dyDescent="0.3">
      <c r="A5" s="29"/>
      <c r="B5" s="30">
        <v>2003</v>
      </c>
      <c r="C5" s="30">
        <v>2005</v>
      </c>
      <c r="D5" s="30">
        <v>2010</v>
      </c>
      <c r="E5" s="30">
        <v>2015</v>
      </c>
      <c r="F5" s="30">
        <v>2016</v>
      </c>
      <c r="G5" s="30">
        <v>2017</v>
      </c>
      <c r="H5" s="30">
        <v>2018</v>
      </c>
      <c r="I5" s="30">
        <v>2019</v>
      </c>
      <c r="J5" s="30">
        <v>2020</v>
      </c>
      <c r="K5" s="30">
        <v>2021</v>
      </c>
      <c r="L5" s="30">
        <v>2022</v>
      </c>
      <c r="M5" s="38">
        <v>2023</v>
      </c>
      <c r="N5" s="31">
        <v>2024</v>
      </c>
    </row>
    <row r="6" spans="1:15" x14ac:dyDescent="0.25">
      <c r="A6" s="25"/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39"/>
      <c r="N6" s="28"/>
    </row>
    <row r="7" spans="1:15" x14ac:dyDescent="0.25">
      <c r="A7" s="13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40"/>
      <c r="N7" s="14"/>
    </row>
    <row r="8" spans="1:15" x14ac:dyDescent="0.25">
      <c r="A8" s="13" t="s">
        <v>10</v>
      </c>
      <c r="B8" s="8">
        <v>19.517797000000005</v>
      </c>
      <c r="C8" s="8">
        <v>25.828343000000004</v>
      </c>
      <c r="D8" s="9">
        <v>53.053818880000009</v>
      </c>
      <c r="E8" s="9">
        <v>151.74409356999999</v>
      </c>
      <c r="F8" s="9">
        <v>85.309595490000021</v>
      </c>
      <c r="G8" s="9">
        <v>86.327557109999987</v>
      </c>
      <c r="H8" s="9">
        <v>78.108395644220721</v>
      </c>
      <c r="I8" s="9">
        <v>82.112310395996829</v>
      </c>
      <c r="J8" s="9">
        <v>81.807145709253732</v>
      </c>
      <c r="K8" s="9">
        <v>97.370784249999957</v>
      </c>
      <c r="L8" s="9">
        <v>106.01330745999999</v>
      </c>
      <c r="M8" s="41">
        <v>128.17436854000002</v>
      </c>
      <c r="N8" s="15">
        <v>138.6</v>
      </c>
      <c r="O8" s="37"/>
    </row>
    <row r="9" spans="1:15" x14ac:dyDescent="0.25">
      <c r="A9" s="13" t="s">
        <v>11</v>
      </c>
      <c r="B9" s="8">
        <v>246.88220299999998</v>
      </c>
      <c r="C9" s="8">
        <v>325.57165699999996</v>
      </c>
      <c r="D9" s="8">
        <v>640.04618112000003</v>
      </c>
      <c r="E9" s="8">
        <v>897.0741027700002</v>
      </c>
      <c r="F9" s="8">
        <v>822.58670166999968</v>
      </c>
      <c r="G9" s="8">
        <v>657.87244910999993</v>
      </c>
      <c r="H9" s="36">
        <v>654.82762032084872</v>
      </c>
      <c r="I9" s="36">
        <v>649.42001151025875</v>
      </c>
      <c r="J9" s="36">
        <v>632.8928542907463</v>
      </c>
      <c r="K9" s="36">
        <v>786.52921575000005</v>
      </c>
      <c r="L9" s="36">
        <f>+L10-L8</f>
        <v>806.98669254000004</v>
      </c>
      <c r="M9" s="41">
        <f>+M10-M8</f>
        <v>803.82563145999995</v>
      </c>
      <c r="N9" s="15">
        <f>+N10-N8</f>
        <v>852.4</v>
      </c>
    </row>
    <row r="10" spans="1:15" x14ac:dyDescent="0.25">
      <c r="A10" s="13" t="s">
        <v>12</v>
      </c>
      <c r="B10" s="8">
        <v>266.39999999999998</v>
      </c>
      <c r="C10" s="8">
        <v>351.4</v>
      </c>
      <c r="D10" s="9">
        <v>693.1</v>
      </c>
      <c r="E10" s="9">
        <v>1048.8181963400002</v>
      </c>
      <c r="F10" s="9">
        <v>907.89629715999968</v>
      </c>
      <c r="G10" s="9">
        <v>744.20000621999998</v>
      </c>
      <c r="H10" s="9">
        <v>731.07399999999996</v>
      </c>
      <c r="I10" s="9">
        <v>728.83100000000002</v>
      </c>
      <c r="J10" s="9">
        <v>714.7</v>
      </c>
      <c r="K10" s="9">
        <v>883.9</v>
      </c>
      <c r="L10" s="9">
        <v>913</v>
      </c>
      <c r="M10" s="41">
        <v>932</v>
      </c>
      <c r="N10" s="15">
        <v>991</v>
      </c>
    </row>
    <row r="11" spans="1:15" x14ac:dyDescent="0.25">
      <c r="A11" s="13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41"/>
      <c r="N11" s="15"/>
    </row>
    <row r="12" spans="1:15" x14ac:dyDescent="0.25">
      <c r="A12" s="13" t="s">
        <v>3</v>
      </c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41"/>
      <c r="N12" s="15"/>
      <c r="O12" s="35"/>
    </row>
    <row r="13" spans="1:15" x14ac:dyDescent="0.25">
      <c r="A13" s="13" t="s">
        <v>10</v>
      </c>
      <c r="B13" s="8">
        <v>50.2</v>
      </c>
      <c r="C13" s="8">
        <v>102.3</v>
      </c>
      <c r="D13" s="9">
        <v>419.6</v>
      </c>
      <c r="E13" s="9">
        <v>826.19044497999994</v>
      </c>
      <c r="F13" s="9">
        <v>702.0283062499999</v>
      </c>
      <c r="G13" s="9">
        <v>783.84191074</v>
      </c>
      <c r="H13" s="9">
        <v>749.08162220236568</v>
      </c>
      <c r="I13" s="9">
        <v>646.30323575443572</v>
      </c>
      <c r="J13" s="9">
        <v>679.72668908999992</v>
      </c>
      <c r="K13" s="9">
        <v>1686.0908766999999</v>
      </c>
      <c r="L13" s="9">
        <v>1418.486779599999</v>
      </c>
      <c r="M13" s="41">
        <v>966.02960066000048</v>
      </c>
      <c r="N13" s="15">
        <v>997.61657306000041</v>
      </c>
      <c r="O13" s="35"/>
    </row>
    <row r="14" spans="1:15" x14ac:dyDescent="0.25">
      <c r="A14" s="13" t="s">
        <v>11</v>
      </c>
      <c r="B14" s="8">
        <v>425.1</v>
      </c>
      <c r="C14" s="8">
        <v>522.30000000000007</v>
      </c>
      <c r="D14" s="8">
        <v>1146</v>
      </c>
      <c r="E14" s="8">
        <v>1580.3941686299995</v>
      </c>
      <c r="F14" s="8">
        <v>1455.4029256200001</v>
      </c>
      <c r="G14" s="8">
        <v>1597.1243609800008</v>
      </c>
      <c r="H14" s="8">
        <v>1624.9918084030396</v>
      </c>
      <c r="I14" s="8">
        <v>1443.2916119393888</v>
      </c>
      <c r="J14" s="8">
        <v>1464.2088951599985</v>
      </c>
      <c r="K14" s="8">
        <v>1607.9091233000001</v>
      </c>
      <c r="L14" s="8">
        <f>+L15-L13</f>
        <v>1763.513220400001</v>
      </c>
      <c r="M14" s="42">
        <f>+M15-M13</f>
        <v>1634.9703993399994</v>
      </c>
      <c r="N14" s="16">
        <f>+N15-N13</f>
        <v>1489.3834269399995</v>
      </c>
      <c r="O14" s="35"/>
    </row>
    <row r="15" spans="1:15" x14ac:dyDescent="0.25">
      <c r="A15" s="13" t="s">
        <v>12</v>
      </c>
      <c r="B15" s="8">
        <v>475.3</v>
      </c>
      <c r="C15" s="8">
        <v>624.6</v>
      </c>
      <c r="D15" s="9">
        <v>1565.6</v>
      </c>
      <c r="E15" s="9">
        <v>2406.5846136099995</v>
      </c>
      <c r="F15" s="9">
        <v>2157.4312318699999</v>
      </c>
      <c r="G15" s="9">
        <v>2380.9662717200008</v>
      </c>
      <c r="H15" s="9">
        <v>2374.0734306054055</v>
      </c>
      <c r="I15" s="9">
        <v>2089.5948476938242</v>
      </c>
      <c r="J15" s="9">
        <v>2143.9355842499986</v>
      </c>
      <c r="K15" s="9">
        <v>3294</v>
      </c>
      <c r="L15" s="9">
        <v>3182</v>
      </c>
      <c r="M15" s="41">
        <v>2601</v>
      </c>
      <c r="N15" s="15">
        <v>2487</v>
      </c>
      <c r="O15" s="35"/>
    </row>
    <row r="16" spans="1:15" x14ac:dyDescent="0.25">
      <c r="A16" s="13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41"/>
      <c r="N16" s="15"/>
      <c r="O16" s="35"/>
    </row>
    <row r="17" spans="1:15" x14ac:dyDescent="0.25">
      <c r="A17" s="13" t="s">
        <v>4</v>
      </c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41"/>
      <c r="N17" s="15"/>
    </row>
    <row r="18" spans="1:15" x14ac:dyDescent="0.25">
      <c r="A18" s="13" t="s">
        <v>10</v>
      </c>
      <c r="B18" s="8">
        <v>-30.682202999999998</v>
      </c>
      <c r="C18" s="8">
        <v>-76.471656999999993</v>
      </c>
      <c r="D18" s="8">
        <v>-366.54618112000003</v>
      </c>
      <c r="E18" s="8">
        <v>-674.44635140999992</v>
      </c>
      <c r="F18" s="8">
        <v>-616.71871075999991</v>
      </c>
      <c r="G18" s="8">
        <v>-697.51435362999996</v>
      </c>
      <c r="H18" s="8">
        <v>-670.97322655814492</v>
      </c>
      <c r="I18" s="8">
        <v>-564.1909253584389</v>
      </c>
      <c r="J18" s="8">
        <f t="shared" ref="J18:K19" si="0">+J8-J13</f>
        <v>-597.91954338074618</v>
      </c>
      <c r="K18" s="8">
        <f t="shared" si="0"/>
        <v>-1588.7200924499998</v>
      </c>
      <c r="L18" s="8">
        <f t="shared" ref="L18:N19" si="1">+L8-L13</f>
        <v>-1312.4734721399989</v>
      </c>
      <c r="M18" s="42">
        <f t="shared" si="1"/>
        <v>-837.85523212000044</v>
      </c>
      <c r="N18" s="16">
        <f>+N8-N13</f>
        <v>-859.01657306000038</v>
      </c>
    </row>
    <row r="19" spans="1:15" x14ac:dyDescent="0.25">
      <c r="A19" s="13" t="s">
        <v>11</v>
      </c>
      <c r="B19" s="8">
        <v>-178.21779700000005</v>
      </c>
      <c r="C19" s="8">
        <v>-196.72834300000011</v>
      </c>
      <c r="D19" s="8">
        <v>-505.95381887999997</v>
      </c>
      <c r="E19" s="8">
        <v>-683.32006585999932</v>
      </c>
      <c r="F19" s="8">
        <v>-632.81622395000045</v>
      </c>
      <c r="G19" s="8">
        <v>-939.25191187000087</v>
      </c>
      <c r="H19" s="8">
        <v>-970.16418808219089</v>
      </c>
      <c r="I19" s="8">
        <v>-793.87160042913001</v>
      </c>
      <c r="J19" s="8">
        <f t="shared" si="0"/>
        <v>-831.31604086925222</v>
      </c>
      <c r="K19" s="8">
        <f t="shared" si="0"/>
        <v>-821.3799075500001</v>
      </c>
      <c r="L19" s="8">
        <f t="shared" si="1"/>
        <v>-956.52652786000101</v>
      </c>
      <c r="M19" s="42">
        <f t="shared" si="1"/>
        <v>-831.14476787999945</v>
      </c>
      <c r="N19" s="16">
        <f t="shared" si="1"/>
        <v>-636.9834269399995</v>
      </c>
      <c r="O19" s="32"/>
    </row>
    <row r="20" spans="1:15" x14ac:dyDescent="0.25">
      <c r="A20" s="13" t="s">
        <v>12</v>
      </c>
      <c r="B20" s="8">
        <v>-208.90000000000003</v>
      </c>
      <c r="C20" s="8">
        <v>-273.20000000000005</v>
      </c>
      <c r="D20" s="8">
        <v>-872.49999999999989</v>
      </c>
      <c r="E20" s="8">
        <v>-1357.7664172699992</v>
      </c>
      <c r="F20" s="8">
        <v>-1249.5349347100002</v>
      </c>
      <c r="G20" s="8">
        <v>-1636.7662655000008</v>
      </c>
      <c r="H20" s="8">
        <v>-1641.1374146403359</v>
      </c>
      <c r="I20" s="8">
        <v>-1358.0625257875699</v>
      </c>
      <c r="J20" s="8">
        <f>+J10-J15</f>
        <v>-1429.2355842499985</v>
      </c>
      <c r="K20" s="8">
        <f t="shared" ref="K20:M20" si="2">+K10-K15</f>
        <v>-2410.1</v>
      </c>
      <c r="L20" s="8">
        <f t="shared" si="2"/>
        <v>-2269</v>
      </c>
      <c r="M20" s="42">
        <f t="shared" si="2"/>
        <v>-1669</v>
      </c>
      <c r="N20" s="16">
        <f t="shared" ref="N20" si="3">+N10-N15</f>
        <v>-1496</v>
      </c>
    </row>
    <row r="21" spans="1:15" x14ac:dyDescent="0.25">
      <c r="A21" s="1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43"/>
      <c r="N21" s="18"/>
    </row>
    <row r="22" spans="1:15" x14ac:dyDescent="0.25">
      <c r="A22" s="17" t="s">
        <v>7</v>
      </c>
      <c r="B22" s="6">
        <v>7.3265003753753777E-2</v>
      </c>
      <c r="C22" s="6">
        <v>7.3501260671599331E-2</v>
      </c>
      <c r="D22" s="6">
        <v>7.6545691646227099E-2</v>
      </c>
      <c r="E22" s="6">
        <v>0.14468102679714417</v>
      </c>
      <c r="F22" s="6">
        <v>9.3964030646295063E-2</v>
      </c>
      <c r="G22" s="6">
        <v>0.11600047888803683</v>
      </c>
      <c r="H22" s="6">
        <v>0.10656918740904558</v>
      </c>
      <c r="I22" s="6">
        <v>0.11224700254122108</v>
      </c>
      <c r="J22" s="6">
        <f>+J8/J10</f>
        <v>0.11446361509619943</v>
      </c>
      <c r="K22" s="6">
        <f>+K8/K10</f>
        <v>0.11016040756872945</v>
      </c>
      <c r="L22" s="6">
        <f>+L8/L10</f>
        <v>0.1161153422343921</v>
      </c>
      <c r="M22" s="44">
        <f>+M8/M10</f>
        <v>0.13752614650214595</v>
      </c>
      <c r="N22" s="19">
        <f>+N8/N10</f>
        <v>0.13985872855701312</v>
      </c>
    </row>
    <row r="23" spans="1:15" x14ac:dyDescent="0.25">
      <c r="A23" s="17" t="s">
        <v>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45"/>
      <c r="N23" s="20"/>
    </row>
    <row r="24" spans="1:15" x14ac:dyDescent="0.25">
      <c r="A24" s="1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45"/>
      <c r="N24" s="20"/>
    </row>
    <row r="25" spans="1:15" x14ac:dyDescent="0.25">
      <c r="A25" s="17" t="s">
        <v>8</v>
      </c>
      <c r="B25" s="6">
        <v>0.10561750473385231</v>
      </c>
      <c r="C25" s="6">
        <v>0.1637848222862632</v>
      </c>
      <c r="D25" s="6">
        <v>0.26801226366888098</v>
      </c>
      <c r="E25" s="6">
        <v>0.34330413329646958</v>
      </c>
      <c r="F25" s="6">
        <v>0.32540008500827244</v>
      </c>
      <c r="G25" s="6">
        <v>0.32921168184955246</v>
      </c>
      <c r="H25" s="6">
        <v>0.3155258858237357</v>
      </c>
      <c r="I25" s="6">
        <v>0.30929595584891806</v>
      </c>
      <c r="J25" s="6">
        <f>+J13/J15</f>
        <v>0.31704622754689016</v>
      </c>
      <c r="K25" s="6">
        <f>+K13/K15</f>
        <v>0.51186729711596834</v>
      </c>
      <c r="L25" s="6">
        <f>+L13/L15</f>
        <v>0.44578465732243838</v>
      </c>
      <c r="M25" s="44">
        <f>+M13/M15</f>
        <v>0.37140699756247614</v>
      </c>
      <c r="N25" s="19">
        <f>+N13/N15</f>
        <v>0.40113251831926033</v>
      </c>
    </row>
    <row r="26" spans="1:15" x14ac:dyDescent="0.25">
      <c r="A26" s="17" t="s">
        <v>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45"/>
      <c r="N26" s="20"/>
    </row>
    <row r="27" spans="1:15" ht="15.75" thickBot="1" x14ac:dyDescent="0.3">
      <c r="A27" s="21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46"/>
      <c r="N27" s="24"/>
    </row>
    <row r="28" spans="1:15" ht="20.45" customHeight="1" x14ac:dyDescent="0.25">
      <c r="A28" s="7" t="s">
        <v>9</v>
      </c>
      <c r="B28" s="3"/>
      <c r="C28" s="3"/>
      <c r="D28" s="4"/>
      <c r="E28" s="4"/>
      <c r="F28" s="4"/>
      <c r="G28" s="2"/>
    </row>
    <row r="29" spans="1:15" x14ac:dyDescent="0.25">
      <c r="A29" s="7"/>
      <c r="B29" s="3"/>
      <c r="C29" s="3"/>
      <c r="D29" s="4"/>
      <c r="E29" s="4"/>
      <c r="F29" s="4"/>
      <c r="G29" s="2"/>
    </row>
    <row r="30" spans="1:15" x14ac:dyDescent="0.25">
      <c r="A30" s="11"/>
      <c r="B30" s="3"/>
      <c r="C30" s="3"/>
      <c r="D30" s="4"/>
      <c r="E30" s="4"/>
      <c r="F30" s="4"/>
      <c r="G30" s="2"/>
    </row>
    <row r="31" spans="1:15" x14ac:dyDescent="0.25">
      <c r="A31" s="11"/>
      <c r="B31" s="3"/>
      <c r="C31" s="3"/>
      <c r="D31" s="4"/>
      <c r="E31" s="4"/>
      <c r="F31" s="4"/>
      <c r="G31" s="2"/>
    </row>
    <row r="32" spans="1:15" x14ac:dyDescent="0.25">
      <c r="A32" s="11"/>
      <c r="B32" s="3"/>
      <c r="C32" s="3"/>
      <c r="D32" s="4"/>
      <c r="E32" s="4"/>
      <c r="F32" s="4"/>
      <c r="G32" s="2"/>
    </row>
    <row r="33" spans="1:7" x14ac:dyDescent="0.25">
      <c r="A33" s="12"/>
      <c r="C33" s="3"/>
      <c r="D33" s="4"/>
      <c r="E33" s="4"/>
      <c r="F33" s="4"/>
      <c r="G33" s="2"/>
    </row>
    <row r="39" spans="1:7" x14ac:dyDescent="0.25">
      <c r="C39" s="34"/>
    </row>
    <row r="40" spans="1:7" x14ac:dyDescent="0.25">
      <c r="C40" s="34"/>
    </row>
  </sheetData>
  <mergeCells count="2">
    <mergeCell ref="A2:I2"/>
    <mergeCell ref="A3:I3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 Comercial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cp:lastPrinted>2019-04-23T18:48:27Z</cp:lastPrinted>
  <dcterms:created xsi:type="dcterms:W3CDTF">2018-05-10T20:51:46Z</dcterms:created>
  <dcterms:modified xsi:type="dcterms:W3CDTF">2025-04-29T20:35:26Z</dcterms:modified>
</cp:coreProperties>
</file>