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adeo\Fichas técnicas\En preparación - actualizado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L29" i="1"/>
  <c r="I29" i="1"/>
  <c r="H29" i="1"/>
  <c r="E29" i="1"/>
  <c r="D29" i="1"/>
  <c r="M28" i="1" l="1"/>
  <c r="L28" i="1"/>
  <c r="M27" i="1"/>
  <c r="I28" i="1"/>
  <c r="H28" i="1"/>
  <c r="E28" i="1"/>
  <c r="D28" i="1"/>
  <c r="E20" i="1" l="1"/>
  <c r="E10" i="1"/>
  <c r="L27" i="1"/>
  <c r="I27" i="1"/>
  <c r="H27" i="1"/>
  <c r="E27" i="1"/>
  <c r="D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E26" i="1"/>
  <c r="E25" i="1"/>
  <c r="E24" i="1"/>
  <c r="E23" i="1"/>
  <c r="E22" i="1"/>
  <c r="E21" i="1"/>
  <c r="E19" i="1"/>
  <c r="E18" i="1"/>
  <c r="E17" i="1"/>
  <c r="E16" i="1"/>
  <c r="E15" i="1"/>
  <c r="E14" i="1"/>
  <c r="E13" i="1"/>
  <c r="E12" i="1"/>
  <c r="E11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<sst xmlns="http://schemas.openxmlformats.org/spreadsheetml/2006/main" count="26" uniqueCount="12">
  <si>
    <t>Mercado total de medicamentos</t>
  </si>
  <si>
    <t>Mercado etico de medicamentos</t>
  </si>
  <si>
    <t>Mercado de medicamentos de venta libre</t>
  </si>
  <si>
    <t>Precio promedio</t>
  </si>
  <si>
    <t>Variación anual</t>
  </si>
  <si>
    <t>$</t>
  </si>
  <si>
    <t>U$S</t>
  </si>
  <si>
    <t>FICHA TÉCNICA Nº 5</t>
  </si>
  <si>
    <t xml:space="preserve">MERCADO ARGENTINO DE MEDICAMENTOS    </t>
  </si>
  <si>
    <t xml:space="preserve"> </t>
  </si>
  <si>
    <t xml:space="preserve"> A precios salida de laboratorio</t>
  </si>
  <si>
    <t>Precios promedio 2003-2023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</si>
</sst>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0" fontId="3" fillId="0" borderId="0" xfId="0" applyFont="1"/>
    <xf numFmtId="0" fontId="2" fillId="0" borderId="10" xfId="0" applyFont="1" applyBorder="1" applyAlignment="1">
      <alignment horizontal="center"/>
    </xf>
    <xf numFmtId="2" fontId="2" fillId="0" borderId="12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4" fillId="0" borderId="0" xfId="0" applyFont="1"/>
    <xf numFmtId="0" fontId="2" fillId="0" borderId="16" xfId="0" applyFont="1" applyBorder="1" applyAlignment="1">
      <alignment horizontal="center"/>
    </xf>
    <xf numFmtId="0" fontId="0" fillId="0" borderId="7" xfId="0" applyBorder="1"/>
    <xf numFmtId="4" fontId="2" fillId="0" borderId="12" xfId="0" applyNumberFormat="1" applyFont="1" applyBorder="1"/>
    <xf numFmtId="4" fontId="2" fillId="0" borderId="4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tabSelected="1" zoomScale="85" zoomScaleNormal="85" workbookViewId="0"/>
  </sheetViews>
  <sheetFormatPr baseColWidth="10" defaultRowHeight="15" x14ac:dyDescent="0.25"/>
  <cols>
    <col min="1" max="13" width="10.7109375" customWidth="1"/>
  </cols>
  <sheetData>
    <row r="2" spans="1:13" ht="15.75" x14ac:dyDescent="0.25">
      <c r="A2" s="2" t="s">
        <v>7</v>
      </c>
    </row>
    <row r="3" spans="1:13" ht="15.75" x14ac:dyDescent="0.25">
      <c r="A3" s="1" t="s">
        <v>8</v>
      </c>
      <c r="F3" s="2" t="s">
        <v>11</v>
      </c>
    </row>
    <row r="4" spans="1:13" ht="15.75" thickBot="1" x14ac:dyDescent="0.3"/>
    <row r="5" spans="1:13" x14ac:dyDescent="0.25">
      <c r="A5" s="21"/>
      <c r="B5" s="25" t="s">
        <v>0</v>
      </c>
      <c r="C5" s="25"/>
      <c r="D5" s="25"/>
      <c r="E5" s="26"/>
      <c r="F5" s="27" t="s">
        <v>1</v>
      </c>
      <c r="G5" s="27"/>
      <c r="H5" s="27"/>
      <c r="I5" s="27"/>
      <c r="J5" s="27" t="s">
        <v>2</v>
      </c>
      <c r="K5" s="27"/>
      <c r="L5" s="27"/>
      <c r="M5" s="28"/>
    </row>
    <row r="6" spans="1:13" x14ac:dyDescent="0.25">
      <c r="A6" s="3"/>
      <c r="B6" s="29" t="s">
        <v>3</v>
      </c>
      <c r="C6" s="29"/>
      <c r="D6" s="29" t="s">
        <v>4</v>
      </c>
      <c r="E6" s="29"/>
      <c r="F6" s="30" t="s">
        <v>3</v>
      </c>
      <c r="G6" s="30"/>
      <c r="H6" s="30" t="s">
        <v>4</v>
      </c>
      <c r="I6" s="30"/>
      <c r="J6" s="30" t="s">
        <v>3</v>
      </c>
      <c r="K6" s="30"/>
      <c r="L6" s="30" t="s">
        <v>4</v>
      </c>
      <c r="M6" s="31"/>
    </row>
    <row r="7" spans="1:13" ht="15.75" thickBot="1" x14ac:dyDescent="0.3">
      <c r="A7" s="4"/>
      <c r="B7" s="20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H7" s="5" t="s">
        <v>5</v>
      </c>
      <c r="I7" s="5" t="s">
        <v>6</v>
      </c>
      <c r="J7" s="5" t="s">
        <v>5</v>
      </c>
      <c r="K7" s="5" t="s">
        <v>6</v>
      </c>
      <c r="L7" s="5" t="s">
        <v>5</v>
      </c>
      <c r="M7" s="6" t="s">
        <v>6</v>
      </c>
    </row>
    <row r="8" spans="1:13" x14ac:dyDescent="0.25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x14ac:dyDescent="0.25">
      <c r="A9" s="15">
        <v>2003</v>
      </c>
      <c r="B9" s="9">
        <v>13.084802683468926</v>
      </c>
      <c r="C9" s="9">
        <v>4.4646373797090586</v>
      </c>
      <c r="D9" s="7"/>
      <c r="E9" s="7"/>
      <c r="F9" s="9">
        <v>15.014738860871242</v>
      </c>
      <c r="G9" s="9">
        <v>5.1211833707089873</v>
      </c>
      <c r="H9" s="9"/>
      <c r="I9" s="7"/>
      <c r="J9" s="9">
        <v>6.002638829963308</v>
      </c>
      <c r="K9" s="9">
        <v>2.0513872506282373</v>
      </c>
      <c r="L9" s="9"/>
      <c r="M9" s="10"/>
    </row>
    <row r="10" spans="1:13" x14ac:dyDescent="0.25">
      <c r="A10" s="15">
        <v>2004</v>
      </c>
      <c r="B10" s="9">
        <v>13.599656598641639</v>
      </c>
      <c r="C10" s="9">
        <v>4.6718346253229974</v>
      </c>
      <c r="D10" s="11">
        <f>B10/B9-1</f>
        <v>3.9347472608292966E-2</v>
      </c>
      <c r="E10" s="11">
        <f>C10/C9-1</f>
        <v>4.6408527276058598E-2</v>
      </c>
      <c r="F10" s="9">
        <v>15.982932762547835</v>
      </c>
      <c r="G10" s="9">
        <v>5.4391257969463442</v>
      </c>
      <c r="H10" s="11">
        <f>F10/F9-1</f>
        <v>6.4482899812512207E-2</v>
      </c>
      <c r="I10" s="11">
        <f>G10/G9-1</f>
        <v>6.2083780880773265E-2</v>
      </c>
      <c r="J10" s="9">
        <v>6.074703081497475</v>
      </c>
      <c r="K10" s="9">
        <v>2.0681813544640257</v>
      </c>
      <c r="L10" s="11">
        <f>J10/J9-1</f>
        <v>1.2005428541601582E-2</v>
      </c>
      <c r="M10" s="12">
        <f>K10/K9-1</f>
        <v>8.1867057673510324E-3</v>
      </c>
    </row>
    <row r="11" spans="1:13" x14ac:dyDescent="0.25">
      <c r="A11" s="15">
        <v>2005</v>
      </c>
      <c r="B11" s="9">
        <v>14.581829256086056</v>
      </c>
      <c r="C11" s="9">
        <v>5.0345679012345679</v>
      </c>
      <c r="D11" s="11">
        <f t="shared" ref="D11:D26" si="0">B11/B10-1</f>
        <v>7.2220401325612693E-2</v>
      </c>
      <c r="E11" s="11">
        <f t="shared" ref="E11:E26" si="1">C11/C10-1</f>
        <v>7.7642576204523195E-2</v>
      </c>
      <c r="F11" s="9">
        <v>17.250301880282905</v>
      </c>
      <c r="G11" s="9">
        <v>5.8994904959856402</v>
      </c>
      <c r="H11" s="11">
        <f t="shared" ref="H11:H27" si="2">F11/F10-1</f>
        <v>7.9295154185021977E-2</v>
      </c>
      <c r="I11" s="11">
        <f t="shared" ref="I11:I27" si="3">G11/G10-1</f>
        <v>8.4639465279099824E-2</v>
      </c>
      <c r="J11" s="9">
        <v>6.2704847334828351</v>
      </c>
      <c r="K11" s="9">
        <v>2.1476625840952219</v>
      </c>
      <c r="L11" s="11">
        <f t="shared" ref="L11:L27" si="4">J11/J10-1</f>
        <v>3.2229007633587603E-2</v>
      </c>
      <c r="M11" s="12">
        <f t="shared" ref="M11:M26" si="5">K11/K10-1</f>
        <v>3.8430493273542643E-2</v>
      </c>
    </row>
    <row r="12" spans="1:13" x14ac:dyDescent="0.25">
      <c r="A12" s="15">
        <v>2006</v>
      </c>
      <c r="B12" s="9">
        <v>15.71802337240676</v>
      </c>
      <c r="C12" s="9">
        <v>5.1580135440180586</v>
      </c>
      <c r="D12" s="11">
        <f t="shared" si="0"/>
        <v>7.7918489948473946E-2</v>
      </c>
      <c r="E12" s="11">
        <f t="shared" si="1"/>
        <v>2.4519610263518343E-2</v>
      </c>
      <c r="F12" s="9">
        <v>18.70676449412715</v>
      </c>
      <c r="G12" s="9">
        <v>6.0840885074770243</v>
      </c>
      <c r="H12" s="11">
        <f t="shared" si="2"/>
        <v>8.4431137724550798E-2</v>
      </c>
      <c r="I12" s="11">
        <f t="shared" si="3"/>
        <v>3.1290500699508783E-2</v>
      </c>
      <c r="J12" s="9">
        <v>6.5598625040158387</v>
      </c>
      <c r="K12" s="9">
        <v>2.1444182612645264</v>
      </c>
      <c r="L12" s="11">
        <f t="shared" si="4"/>
        <v>4.6149186678949627E-2</v>
      </c>
      <c r="M12" s="12">
        <f t="shared" si="5"/>
        <v>-1.5106296746619785E-3</v>
      </c>
    </row>
    <row r="13" spans="1:13" x14ac:dyDescent="0.25">
      <c r="A13" s="15">
        <v>2007</v>
      </c>
      <c r="B13" s="9">
        <v>17.077798861480076</v>
      </c>
      <c r="C13" s="9">
        <v>5.5278350515463917</v>
      </c>
      <c r="D13" s="11">
        <f t="shared" si="0"/>
        <v>8.6510590858416947E-2</v>
      </c>
      <c r="E13" s="11">
        <f t="shared" si="1"/>
        <v>7.1698436689300538E-2</v>
      </c>
      <c r="F13" s="9">
        <v>20.448498344588799</v>
      </c>
      <c r="G13" s="9">
        <v>6.5627181533528081</v>
      </c>
      <c r="H13" s="11">
        <f t="shared" si="2"/>
        <v>9.3107167250031653E-2</v>
      </c>
      <c r="I13" s="11">
        <f t="shared" si="3"/>
        <v>7.8669080058183516E-2</v>
      </c>
      <c r="J13" s="9">
        <v>7.0485864650172365</v>
      </c>
      <c r="K13" s="9">
        <v>2.2623346728239877</v>
      </c>
      <c r="L13" s="11">
        <f t="shared" si="4"/>
        <v>7.4502165358223404E-2</v>
      </c>
      <c r="M13" s="12">
        <f t="shared" si="5"/>
        <v>5.4987599056318448E-2</v>
      </c>
    </row>
    <row r="14" spans="1:13" x14ac:dyDescent="0.25">
      <c r="A14" s="15">
        <v>2008</v>
      </c>
      <c r="B14" s="9">
        <v>19.86654140224362</v>
      </c>
      <c r="C14" s="9">
        <v>6.3444227005870841</v>
      </c>
      <c r="D14" s="11">
        <f t="shared" si="0"/>
        <v>0.16329636877582088</v>
      </c>
      <c r="E14" s="11">
        <f t="shared" si="1"/>
        <v>0.1477228682524192</v>
      </c>
      <c r="F14" s="9">
        <v>24.008951902690043</v>
      </c>
      <c r="G14" s="9">
        <v>7.6006290427542798</v>
      </c>
      <c r="H14" s="11">
        <f t="shared" si="2"/>
        <v>0.1741180940576712</v>
      </c>
      <c r="I14" s="11">
        <f t="shared" si="3"/>
        <v>0.15815259243934099</v>
      </c>
      <c r="J14" s="9">
        <v>8.0933747167643109</v>
      </c>
      <c r="K14" s="9">
        <v>2.561604978463063</v>
      </c>
      <c r="L14" s="11">
        <f t="shared" si="4"/>
        <v>0.14822663479159282</v>
      </c>
      <c r="M14" s="12">
        <f t="shared" si="5"/>
        <v>0.13228383458646609</v>
      </c>
    </row>
    <row r="15" spans="1:13" x14ac:dyDescent="0.25">
      <c r="A15" s="15">
        <v>2009</v>
      </c>
      <c r="B15" s="9">
        <v>23.345149854979052</v>
      </c>
      <c r="C15" s="9">
        <v>6.2504028359651951</v>
      </c>
      <c r="D15" s="11">
        <f t="shared" si="0"/>
        <v>0.17509884495257833</v>
      </c>
      <c r="E15" s="11">
        <f t="shared" si="1"/>
        <v>-1.4819293899378527E-2</v>
      </c>
      <c r="F15" s="9">
        <v>28.426395939086294</v>
      </c>
      <c r="G15" s="9">
        <v>7.6120252056712765</v>
      </c>
      <c r="H15" s="11">
        <f t="shared" si="2"/>
        <v>0.18399154008473428</v>
      </c>
      <c r="I15" s="11">
        <f t="shared" si="3"/>
        <v>1.4993710195421173E-3</v>
      </c>
      <c r="J15" s="9">
        <v>9.2118226600985231</v>
      </c>
      <c r="K15" s="9">
        <v>2.4630541871921183</v>
      </c>
      <c r="L15" s="11">
        <f t="shared" si="4"/>
        <v>0.13819302608311235</v>
      </c>
      <c r="M15" s="12">
        <f t="shared" si="5"/>
        <v>-3.8472282845918748E-2</v>
      </c>
    </row>
    <row r="16" spans="1:13" x14ac:dyDescent="0.25">
      <c r="A16" s="15">
        <v>2010</v>
      </c>
      <c r="B16" s="9">
        <v>26.809171944639928</v>
      </c>
      <c r="C16" s="9">
        <v>6.8467041989209481</v>
      </c>
      <c r="D16" s="11">
        <f t="shared" si="0"/>
        <v>0.14838294511620242</v>
      </c>
      <c r="E16" s="11">
        <f t="shared" si="1"/>
        <v>9.5402069051389704E-2</v>
      </c>
      <c r="F16" s="9">
        <v>32.768644747393751</v>
      </c>
      <c r="G16" s="9">
        <v>8.3680834001603852</v>
      </c>
      <c r="H16" s="11">
        <f t="shared" si="2"/>
        <v>0.1527541098636731</v>
      </c>
      <c r="I16" s="11">
        <f t="shared" si="3"/>
        <v>9.9324184308508867E-2</v>
      </c>
      <c r="J16" s="9">
        <v>10.590353557398517</v>
      </c>
      <c r="K16" s="9">
        <v>2.7062418158009605</v>
      </c>
      <c r="L16" s="11">
        <f t="shared" si="4"/>
        <v>0.14964800649834165</v>
      </c>
      <c r="M16" s="12">
        <f t="shared" si="5"/>
        <v>9.8734177215189955E-2</v>
      </c>
    </row>
    <row r="17" spans="1:15" x14ac:dyDescent="0.25">
      <c r="A17" s="15">
        <v>2011</v>
      </c>
      <c r="B17" s="9">
        <v>31.260924837120612</v>
      </c>
      <c r="C17" s="9">
        <v>7.5625033105567034</v>
      </c>
      <c r="D17" s="11">
        <f t="shared" si="0"/>
        <v>0.16605335299700452</v>
      </c>
      <c r="E17" s="11">
        <f t="shared" si="1"/>
        <v>0.10454652206948944</v>
      </c>
      <c r="F17" s="9">
        <v>38.108147184269505</v>
      </c>
      <c r="G17" s="9">
        <v>9.2188968408877319</v>
      </c>
      <c r="H17" s="11">
        <f t="shared" si="2"/>
        <v>0.16294547662977221</v>
      </c>
      <c r="I17" s="11">
        <f t="shared" si="3"/>
        <v>0.10167363302223298</v>
      </c>
      <c r="J17" s="9">
        <v>12.449362711194546</v>
      </c>
      <c r="K17" s="9">
        <v>3.0135362118367754</v>
      </c>
      <c r="L17" s="11">
        <f t="shared" si="4"/>
        <v>0.17553796893752494</v>
      </c>
      <c r="M17" s="12">
        <f t="shared" si="5"/>
        <v>0.11355023569645994</v>
      </c>
    </row>
    <row r="18" spans="1:15" x14ac:dyDescent="0.25">
      <c r="A18" s="15">
        <v>2012</v>
      </c>
      <c r="B18" s="9">
        <v>37.295559268823737</v>
      </c>
      <c r="C18" s="9">
        <v>8.1890222289736183</v>
      </c>
      <c r="D18" s="11">
        <f t="shared" si="0"/>
        <v>0.19304081575146914</v>
      </c>
      <c r="E18" s="11">
        <f t="shared" si="1"/>
        <v>8.2845440549075944E-2</v>
      </c>
      <c r="F18" s="9">
        <v>45.011585116532643</v>
      </c>
      <c r="G18" s="9">
        <v>9.8844895733951201</v>
      </c>
      <c r="H18" s="11">
        <f t="shared" si="2"/>
        <v>0.181153859275341</v>
      </c>
      <c r="I18" s="11">
        <f t="shared" si="3"/>
        <v>7.2198739610074059E-2</v>
      </c>
      <c r="J18" s="9">
        <v>14.993789554622346</v>
      </c>
      <c r="K18" s="9">
        <v>3.2875929102344195</v>
      </c>
      <c r="L18" s="11">
        <f t="shared" si="4"/>
        <v>0.20438209589152989</v>
      </c>
      <c r="M18" s="12">
        <f t="shared" si="5"/>
        <v>9.0941896540411626E-2</v>
      </c>
    </row>
    <row r="19" spans="1:15" x14ac:dyDescent="0.25">
      <c r="A19" s="15">
        <v>2013</v>
      </c>
      <c r="B19" s="9">
        <v>44.009293707345229</v>
      </c>
      <c r="C19" s="9">
        <v>8.0361950126357566</v>
      </c>
      <c r="D19" s="11">
        <f t="shared" si="0"/>
        <v>0.18001431189513406</v>
      </c>
      <c r="E19" s="11">
        <f t="shared" si="1"/>
        <v>-1.8662449809592974E-2</v>
      </c>
      <c r="F19" s="9">
        <v>53.417017636220059</v>
      </c>
      <c r="G19" s="9">
        <v>9.7571729402474343</v>
      </c>
      <c r="H19" s="11">
        <f t="shared" si="2"/>
        <v>0.18673931384389575</v>
      </c>
      <c r="I19" s="11">
        <f t="shared" si="3"/>
        <v>-1.288044589478532E-2</v>
      </c>
      <c r="J19" s="9">
        <v>17.62400885118938</v>
      </c>
      <c r="K19" s="9">
        <v>3.2085561497326203</v>
      </c>
      <c r="L19" s="11">
        <f t="shared" si="4"/>
        <v>0.17542058243415726</v>
      </c>
      <c r="M19" s="12">
        <f t="shared" si="5"/>
        <v>-2.4040920716112524E-2</v>
      </c>
    </row>
    <row r="20" spans="1:15" x14ac:dyDescent="0.25">
      <c r="A20" s="15">
        <v>2014</v>
      </c>
      <c r="B20" s="9">
        <v>61.244083840432729</v>
      </c>
      <c r="C20" s="9">
        <v>7.5534019482633417</v>
      </c>
      <c r="D20" s="11">
        <f t="shared" si="0"/>
        <v>0.39161705815358228</v>
      </c>
      <c r="E20" s="11">
        <f t="shared" si="1"/>
        <v>-6.00773206241626E-2</v>
      </c>
      <c r="F20" s="9">
        <v>73.295412770451378</v>
      </c>
      <c r="G20" s="9">
        <v>9.0417816871754102</v>
      </c>
      <c r="H20" s="11">
        <f t="shared" si="2"/>
        <v>0.37213599736336711</v>
      </c>
      <c r="I20" s="11">
        <f t="shared" si="3"/>
        <v>-7.3319521694762746E-2</v>
      </c>
      <c r="J20" s="9">
        <v>25.222759419826588</v>
      </c>
      <c r="K20" s="9">
        <v>3.1046469812602395</v>
      </c>
      <c r="L20" s="11">
        <f t="shared" si="4"/>
        <v>0.4311590304338957</v>
      </c>
      <c r="M20" s="12">
        <f t="shared" si="5"/>
        <v>-3.2385024173891996E-2</v>
      </c>
    </row>
    <row r="21" spans="1:15" x14ac:dyDescent="0.25">
      <c r="A21" s="15">
        <v>2015</v>
      </c>
      <c r="B21" s="9">
        <v>73.580810830000232</v>
      </c>
      <c r="C21" s="9">
        <v>7.9575414763448755</v>
      </c>
      <c r="D21" s="11">
        <f t="shared" si="0"/>
        <v>0.20143540756867218</v>
      </c>
      <c r="E21" s="11">
        <f t="shared" si="1"/>
        <v>5.350430585445709E-2</v>
      </c>
      <c r="F21" s="9">
        <v>87.799848704532579</v>
      </c>
      <c r="G21" s="9">
        <v>9.4948937779739033</v>
      </c>
      <c r="H21" s="11">
        <f t="shared" si="2"/>
        <v>0.19789009142368297</v>
      </c>
      <c r="I21" s="11">
        <f t="shared" si="3"/>
        <v>5.0113142130070898E-2</v>
      </c>
      <c r="J21" s="9">
        <v>30.729345779476784</v>
      </c>
      <c r="K21" s="9">
        <v>3.3244920875283333</v>
      </c>
      <c r="L21" s="11">
        <f t="shared" si="4"/>
        <v>0.21831815734331173</v>
      </c>
      <c r="M21" s="12">
        <f t="shared" si="5"/>
        <v>7.0811627729364002E-2</v>
      </c>
    </row>
    <row r="22" spans="1:15" x14ac:dyDescent="0.25">
      <c r="A22" s="15">
        <v>2016</v>
      </c>
      <c r="B22" s="9">
        <v>108.01272143064573</v>
      </c>
      <c r="C22" s="9">
        <v>7.2354307768691033</v>
      </c>
      <c r="D22" s="11">
        <f t="shared" si="0"/>
        <v>0.46794687653274658</v>
      </c>
      <c r="E22" s="11">
        <f t="shared" si="1"/>
        <v>-9.074545217544483E-2</v>
      </c>
      <c r="F22" s="9">
        <v>130.07297441197656</v>
      </c>
      <c r="G22" s="9">
        <v>8.7279589088289651</v>
      </c>
      <c r="H22" s="11">
        <f t="shared" si="2"/>
        <v>0.48147150970274599</v>
      </c>
      <c r="I22" s="11">
        <f t="shared" si="3"/>
        <v>-8.0773401691344948E-2</v>
      </c>
      <c r="J22" s="9">
        <v>42.616010250125349</v>
      </c>
      <c r="K22" s="9">
        <v>2.810892615081797</v>
      </c>
      <c r="L22" s="11">
        <f t="shared" si="4"/>
        <v>0.38681801285165385</v>
      </c>
      <c r="M22" s="12">
        <f t="shared" si="5"/>
        <v>-0.15448960590800598</v>
      </c>
    </row>
    <row r="23" spans="1:15" x14ac:dyDescent="0.25">
      <c r="A23" s="15">
        <v>2017</v>
      </c>
      <c r="B23" s="9">
        <v>133.7957226802715</v>
      </c>
      <c r="C23" s="9">
        <v>8.080900104769281</v>
      </c>
      <c r="D23" s="11">
        <f t="shared" si="0"/>
        <v>0.23870337593688795</v>
      </c>
      <c r="E23" s="11">
        <f t="shared" si="1"/>
        <v>0.11685127727336608</v>
      </c>
      <c r="F23" s="9">
        <v>169.63973237261968</v>
      </c>
      <c r="G23" s="9">
        <v>10.248488162635102</v>
      </c>
      <c r="H23" s="11">
        <f t="shared" si="2"/>
        <v>0.30418892271444808</v>
      </c>
      <c r="I23" s="11">
        <f t="shared" si="3"/>
        <v>0.1742136127918763</v>
      </c>
      <c r="J23" s="9">
        <v>46.861444843189268</v>
      </c>
      <c r="K23" s="9">
        <v>2.8237634576376971</v>
      </c>
      <c r="L23" s="11">
        <f t="shared" si="4"/>
        <v>9.9620648862863259E-2</v>
      </c>
      <c r="M23" s="12">
        <f t="shared" si="5"/>
        <v>4.5789164932312776E-3</v>
      </c>
    </row>
    <row r="24" spans="1:15" x14ac:dyDescent="0.25">
      <c r="A24" s="15">
        <v>2018</v>
      </c>
      <c r="B24" s="9">
        <v>183.55842911877394</v>
      </c>
      <c r="C24" s="9">
        <v>6.7732279693486586</v>
      </c>
      <c r="D24" s="11">
        <f t="shared" si="0"/>
        <v>0.37193047312446015</v>
      </c>
      <c r="E24" s="11">
        <f t="shared" si="1"/>
        <v>-0.16182258392834792</v>
      </c>
      <c r="F24" s="9">
        <v>230.41178439906261</v>
      </c>
      <c r="G24" s="9">
        <v>8.4984934717107468</v>
      </c>
      <c r="H24" s="11">
        <f t="shared" si="2"/>
        <v>0.35824185275743647</v>
      </c>
      <c r="I24" s="11">
        <f t="shared" si="3"/>
        <v>-0.17075637529686083</v>
      </c>
      <c r="J24" s="9">
        <v>65.857863751051312</v>
      </c>
      <c r="K24" s="9">
        <v>2.4373423044575273</v>
      </c>
      <c r="L24" s="11">
        <f t="shared" si="4"/>
        <v>0.40537416145466842</v>
      </c>
      <c r="M24" s="12">
        <f t="shared" si="5"/>
        <v>-0.13684614840346498</v>
      </c>
      <c r="O24" t="s">
        <v>9</v>
      </c>
    </row>
    <row r="25" spans="1:15" x14ac:dyDescent="0.25">
      <c r="A25" s="15">
        <v>2019</v>
      </c>
      <c r="B25" s="9">
        <v>332.94658870975917</v>
      </c>
      <c r="C25" s="9">
        <v>6.9111179790651258</v>
      </c>
      <c r="D25" s="11">
        <f t="shared" si="0"/>
        <v>0.81384527154741337</v>
      </c>
      <c r="E25" s="11">
        <f t="shared" si="1"/>
        <v>2.0358093709597513E-2</v>
      </c>
      <c r="F25" s="9">
        <v>404.41471779619502</v>
      </c>
      <c r="G25" s="9">
        <v>8.3952095395168147</v>
      </c>
      <c r="H25" s="11">
        <f t="shared" si="2"/>
        <v>0.75518243934853313</v>
      </c>
      <c r="I25" s="11">
        <f t="shared" si="3"/>
        <v>-1.2153204863631029E-2</v>
      </c>
      <c r="J25" s="9">
        <v>135.45627738616881</v>
      </c>
      <c r="K25" s="9">
        <v>2.8100590588683558</v>
      </c>
      <c r="L25" s="11">
        <f t="shared" si="4"/>
        <v>1.056797315780023</v>
      </c>
      <c r="M25" s="12">
        <f t="shared" si="5"/>
        <v>0.15291933091596799</v>
      </c>
    </row>
    <row r="26" spans="1:15" x14ac:dyDescent="0.25">
      <c r="A26" s="15">
        <v>2020</v>
      </c>
      <c r="B26" s="9">
        <v>488.43886784354248</v>
      </c>
      <c r="C26" s="9">
        <v>6.8938066789445056</v>
      </c>
      <c r="D26" s="11">
        <f t="shared" si="0"/>
        <v>0.46701868830177795</v>
      </c>
      <c r="E26" s="11">
        <f t="shared" si="1"/>
        <v>-2.5048480105619442E-3</v>
      </c>
      <c r="F26" s="9">
        <v>593.56206896551737</v>
      </c>
      <c r="G26" s="9">
        <v>8.3800000000000008</v>
      </c>
      <c r="H26" s="11">
        <f t="shared" si="2"/>
        <v>0.4677063985209442</v>
      </c>
      <c r="I26" s="11">
        <f t="shared" si="3"/>
        <v>-1.8116926617759432E-3</v>
      </c>
      <c r="J26" s="9">
        <v>213.5487374423025</v>
      </c>
      <c r="K26" s="9">
        <v>3.0093221105982444</v>
      </c>
      <c r="L26" s="11">
        <f t="shared" si="4"/>
        <v>0.57651414584133232</v>
      </c>
      <c r="M26" s="12">
        <f t="shared" si="5"/>
        <v>7.091062769696177E-2</v>
      </c>
    </row>
    <row r="27" spans="1:15" x14ac:dyDescent="0.25">
      <c r="A27" s="15">
        <v>2021</v>
      </c>
      <c r="B27" s="9">
        <v>757.26861634429724</v>
      </c>
      <c r="C27" s="9">
        <v>7.9324820470177615</v>
      </c>
      <c r="D27" s="11">
        <f t="shared" ref="D27" si="6">B27/B26-1</f>
        <v>0.55038565969911035</v>
      </c>
      <c r="E27" s="11">
        <f t="shared" ref="E27" si="7">C27/C26-1</f>
        <v>0.15066789894843491</v>
      </c>
      <c r="F27" s="9">
        <v>921.8550978978036</v>
      </c>
      <c r="G27" s="9">
        <v>9.657019996815011</v>
      </c>
      <c r="H27" s="11">
        <f t="shared" si="2"/>
        <v>0.55308963644602138</v>
      </c>
      <c r="I27" s="11">
        <f t="shared" si="3"/>
        <v>0.15238902109964325</v>
      </c>
      <c r="J27" s="9">
        <v>318.37133220161388</v>
      </c>
      <c r="K27" s="9">
        <v>3.3337141808917545</v>
      </c>
      <c r="L27" s="11">
        <f t="shared" si="4"/>
        <v>0.49086028798289094</v>
      </c>
      <c r="M27" s="12">
        <f>K27/K26-1</f>
        <v>0.10779572886234567</v>
      </c>
    </row>
    <row r="28" spans="1:15" x14ac:dyDescent="0.25">
      <c r="A28" s="15">
        <v>2022</v>
      </c>
      <c r="B28" s="23">
        <v>1221.7857416425659</v>
      </c>
      <c r="C28" s="9">
        <v>9.3280045894066408</v>
      </c>
      <c r="D28" s="11">
        <f>B28/B27-1</f>
        <v>0.61341129854386156</v>
      </c>
      <c r="E28" s="11">
        <f>C28/C27-1</f>
        <v>0.17592508046249278</v>
      </c>
      <c r="F28" s="23">
        <v>1463.5702914576818</v>
      </c>
      <c r="G28" s="9">
        <v>11.171179652184671</v>
      </c>
      <c r="H28" s="11">
        <f>F28/F27-1</f>
        <v>0.58763594711924294</v>
      </c>
      <c r="I28" s="11">
        <f>G28/G27-1</f>
        <v>0.1567936750539034</v>
      </c>
      <c r="J28" s="9">
        <v>547.31580138650122</v>
      </c>
      <c r="K28" s="9">
        <v>4.1863767417051276</v>
      </c>
      <c r="L28" s="11">
        <f>J28/J27-1</f>
        <v>0.71911144637829549</v>
      </c>
      <c r="M28" s="12">
        <f>K28/K27-1</f>
        <v>0.25576954548193731</v>
      </c>
    </row>
    <row r="29" spans="1:15" ht="15.75" thickBot="1" x14ac:dyDescent="0.3">
      <c r="A29" s="24">
        <v>2023</v>
      </c>
      <c r="B29" s="22">
        <v>3164.4454179226504</v>
      </c>
      <c r="C29" s="16">
        <v>10.688206594853888</v>
      </c>
      <c r="D29" s="17">
        <f>B29/B28-1</f>
        <v>1.5900166535487452</v>
      </c>
      <c r="E29" s="17">
        <f>C29/C28-1</f>
        <v>0.14581918269979854</v>
      </c>
      <c r="F29" s="22">
        <v>3736.080102320308</v>
      </c>
      <c r="G29" s="16">
        <v>12.602188011427398</v>
      </c>
      <c r="H29" s="17">
        <f>F29/F28-1</f>
        <v>1.5527165481059741</v>
      </c>
      <c r="I29" s="17">
        <f>G29/G28-1</f>
        <v>0.1280982316816357</v>
      </c>
      <c r="J29" s="22">
        <v>1494.3020310142381</v>
      </c>
      <c r="K29" s="16">
        <v>5.0961326833063652</v>
      </c>
      <c r="L29" s="17">
        <f>J29/J28-1</f>
        <v>1.7302373277525711</v>
      </c>
      <c r="M29" s="18">
        <f>K29/K28-1</f>
        <v>0.21731344256195406</v>
      </c>
    </row>
    <row r="30" spans="1:15" ht="13.5" customHeight="1" x14ac:dyDescent="0.2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5" x14ac:dyDescent="0.25">
      <c r="A31" s="19" t="s">
        <v>10</v>
      </c>
    </row>
  </sheetData>
  <mergeCells count="9"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ageMargins left="0.70866141732283472" right="0.70866141732283472" top="1.1417322834645669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cp:lastPrinted>2020-03-09T20:07:39Z</cp:lastPrinted>
  <dcterms:created xsi:type="dcterms:W3CDTF">2020-03-09T19:52:03Z</dcterms:created>
  <dcterms:modified xsi:type="dcterms:W3CDTF">2024-07-17T18:30:32Z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3592da16-e444-4ef4-8f4f-b25c92611673</vt:lpwstr>
  </property>
</Properties>
</file>